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制作明细排期" sheetId="1" r:id="rId1"/>
    <sheet name="阶段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<sst xmlns="http://schemas.openxmlformats.org/spreadsheetml/2006/main" count="94" uniqueCount="71">
  <si>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t>3D 影片制作完整流程排期表（1个月工期 / AI优化）</t>
  </si>
  <si>
    <t>阶段</t>
  </si>
  <si>
    <t>工作项</t>
  </si>
  <si>
    <t>内容说明</t>
  </si>
  <si>
    <t>传统用时(天)</t>
  </si>
  <si>
    <t>AI优化方式</t>
  </si>
  <si>
    <t>优化后用时(天)</t>
  </si>
  <si>
    <t>节省率</t>
  </si>
  <si>
    <t>前期 Pre-Production</t>
  </si>
  <si>
    <t>剧本/故事板撰写</t>
  </si>
  <si>
    <t>文字脚本、节奏、对白、故事文案</t>
  </si>
  <si>
    <t>Claude/ChatGPT/Gemini 辅助写故事脚本、分场与对白润色；结构化大纲与多版本快速迭代</t>
  </si>
  <si>
    <t>带分镜的影视剧本</t>
  </si>
  <si>
    <t>镜头构图、质感参考（原需自己在Pinterest找动画/材质参考）</t>
  </si>
  <si>
    <t>Midjourney/SD/即梦 生成分镜参考图；Lovart(分层可编辑时间线)、Boords AI 自动排故事板；图生分镜替代人工找参考</t>
  </si>
  <si>
    <t>准备音乐素材</t>
  </si>
  <si>
    <t>找音乐</t>
  </si>
  <si>
    <t>以现有优质配乐库为主；Suno v5 /ACEstudio/配乐资源。</t>
  </si>
  <si>
    <t>准备剪辑素材</t>
  </si>
  <si>
    <t>找视频素材（无素材提供）</t>
  </si>
  <si>
    <t>Kling 3.0 / Veo 3.1 / Runway Gen-4.5 图生/文生视频生成镜头；Lovart 分层可替换元素；适合补素材，宣传片整片仍受限</t>
  </si>
  <si>
    <t>剪辑影片框架</t>
  </si>
  <si>
    <t>将音乐和视频素材进行初剪</t>
  </si>
  <si>
    <t>节奏与"灵魂"仍靠人工把控；AI仅做粗剪挑选、卡点对齐(达芬奇/Premiere 智能剪辑)辅助</t>
  </si>
  <si>
    <t>外出拍摄整理工作</t>
  </si>
  <si>
    <t>拍摄计划、流程规划、拍摄要求</t>
  </si>
  <si>
    <t>AI将拍摄需求生成分镜脚本、Shot List、通告单与路线规划；Claude/ChatGPT 一键整理成可执行安排</t>
  </si>
  <si>
    <t>中期 Production</t>
  </si>
  <si>
    <t>模型资产获取并验证</t>
  </si>
  <si>
    <t>网上下载资产、外包制作</t>
  </si>
  <si>
    <t>图/文生3D：Rodin Gen-2(干净四边面、可直接入管线)、Meshy 6(自带自动绑定)、Tripo v3、Hunyuan3D(开源)；3D AI Studio 聚合多模型</t>
  </si>
  <si>
    <t>骨骼绑定/角色动画</t>
  </si>
  <si>
    <t>骨架、权重、控制器、动作、表情</t>
  </si>
  <si>
    <t>AccuRIG/Mixamo/Meshy 自动绑定；Cascadeur AutoPosing 物理姿态 + Video Mocap 视频转动捕；Move.ai 无设备动捕；复杂资产仍可外包</t>
  </si>
  <si>
    <t>材质/贴图</t>
  </si>
  <si>
    <t>PBR 贴图、纹理</t>
  </si>
  <si>
    <t>Substance 3D Sampler 图生PBR、SD 贴图、Meshy/Rodin 自带PBR纹理输出</t>
  </si>
  <si>
    <t>三维搭建场景（非出屏）</t>
  </si>
  <si>
    <t>将资产搭建三维场景/制作动画</t>
  </si>
  <si>
    <t>白膜预演 + AI渲染出图出视频(Kling/seedance2.0 图生视频)；程序化布景 + KitBash 快速拼搭</t>
  </si>
  <si>
    <t>出屏内容制作</t>
  </si>
  <si>
    <t>出屏内容轨迹、动画节奏</t>
  </si>
  <si>
    <t>利用自研轨迹插件（将之前优秀镜头沉淀，形成模板库）</t>
  </si>
  <si>
    <t>3D出屏验证</t>
  </si>
  <si>
    <t>制作完成后大屏验证舒适性</t>
  </si>
  <si>
    <t>以硬件实测为主，AI难替代；可用AI预测视差/舒适度做初筛(实验性)</t>
  </si>
  <si>
    <t>后期 Post-Production</t>
  </si>
  <si>
    <t>精剪/音效</t>
  </si>
  <si>
    <t>所有镜头素材精剪、配音效</t>
  </si>
  <si>
    <t>ACEstudio（根据视频AI智能生成配乐与音效）</t>
  </si>
  <si>
    <t>渲染 Rendering</t>
  </si>
  <si>
    <t>渲染三维场景/出屏内容</t>
  </si>
  <si>
    <t>OptiX/OIDN AI降噪(200-500采样达2000-4000效果，提速4-8倍)+时域降噪防闪烁；AI超分；夜间挂机/农场渲染</t>
  </si>
  <si>
    <t>包装合成</t>
  </si>
  <si>
    <t>影片特效包装镜头（地图/分类/字幕）</t>
  </si>
  <si>
    <t>部分镜头AI生成(图生视频/风格化)；AI Roto抠像(Runway/AE)；模板化字幕与地图包装</t>
  </si>
  <si>
    <t>特效 VFX/FX/合成/调色</t>
  </si>
  <si>
    <t>粒子、流体、毛发、抠图、校色、合成</t>
  </si>
  <si>
    <t>Runway Gen-4.5/Kling 图生视频做特效元素；AI Roto抠像、达芬奇AI调色与风格匹配、AI毛发/流体仿真</t>
  </si>
  <si>
    <t>素材2转3</t>
  </si>
  <si>
    <t>转制立体素材</t>
  </si>
  <si>
    <t>徐一鸣自研工具为主；任何人随时调用</t>
  </si>
  <si>
    <t>2D转3D剪辑</t>
  </si>
  <si>
    <t>成片、格式导出</t>
  </si>
  <si>
    <t>Owl3D/Depthify 批量2转3+时域平滑防闪烁；AI自动转码与导出</t>
  </si>
  <si>
    <t>合计</t>
  </si>
  <si>
    <t>全部</t>
  </si>
  <si>
    <t>总结</t>
  </si>
  <si>
    <t>工作流优化：
1：AI生成故事脚本，分镜展示，图生视频。全流程优化。
2：三维搭建粗略白膜场景，打好摄像机动画，利用AI渲染工作流。（在不是出屏镜头或者制作复杂的镜头，可以通过AI制作，或者利用白膜动画预演让ai进行渲染。）
3：Ai生图——图生模型——模型骨骼绑定——动画制作。全流程沉淀。
4：音频类：（AI生音乐，生音效能力验证/通过视频生成音乐音效Ai能力验证/Suno/ACEstudio）
5：3D 出屏内容轨迹库
6：出屏内容制作技术沉淀</t>
  </si>
  <si>
    <t>阶段汇总（自动统计）</t>
  </si>
  <si>
    <t>占总工期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</si>
</sst>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1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9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9" fontId="0" fillId="5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9" fontId="0" fillId="6" borderId="1" xfId="0" applyNumberFormat="1" applyFill="1" applyBorder="1">
      <alignment vertical="center"/>
    </xf>
    <xf numFmtId="0" fontId="2" fillId="7" borderId="1" xfId="0" applyFont="1" applyFill="1" applyBorder="1">
      <alignment vertical="center"/>
    </xf>
    <xf numFmtId="9" fontId="2" fillId="7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9" fontId="0" fillId="4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9" fontId="0" fillId="5" borderId="1" xfId="0" applyNumberForma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9" fontId="0" fillId="6" borderId="1" xfId="0" applyNumberForma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9" fontId="2" fillId="7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1" topLeftCell="A10" activePane="bottomLeft" state="frozenSplit"/>
      <selection/>
      <selection pane="bottomLeft" activeCell="B22" sqref="B22:G22"/>
    </sheetView>
  </sheetViews>
  <sheetFormatPr defaultColWidth="9" defaultRowHeight="13.5" outlineLevelCol="6"/>
  <cols>
    <col min="1" max="1" width="20.5083333333333" style="11" customWidth="1"/>
    <col min="2" max="2" width="27.5833333333333" customWidth="1"/>
    <col min="3" max="3" width="26.625" customWidth="1"/>
    <col min="4" max="4" width="11.625" style="11" customWidth="1"/>
    <col min="5" max="5" width="60.625" customWidth="1"/>
    <col min="6" max="6" width="12.625" customWidth="1"/>
    <col min="7" max="7" width="8.6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7" customHeight="1" spans="1:7">
      <c r="A3" s="12" t="s">
        <v>8</v>
      </c>
      <c r="B3" s="13" t="s">
        <v>9</v>
      </c>
      <c r="C3" s="14" t="s">
        <v>10</v>
      </c>
      <c r="D3" s="12">
        <v>2</v>
      </c>
      <c r="E3" s="14" t="s">
        <v>11</v>
      </c>
      <c r="F3" s="13">
        <v>1</v>
      </c>
      <c r="G3" s="15">
        <f t="shared" ref="G3:G21" si="0">IF(D3=0,0,(D3-F3)/D3)</f>
        <v>0.5</v>
      </c>
    </row>
    <row r="4" ht="45" customHeight="1" spans="1:7">
      <c r="A4" s="12" t="s">
        <v>8</v>
      </c>
      <c r="B4" s="13" t="s">
        <v>12</v>
      </c>
      <c r="C4" s="14" t="s">
        <v>13</v>
      </c>
      <c r="D4" s="12">
        <v>1</v>
      </c>
      <c r="E4" s="14" t="s">
        <v>14</v>
      </c>
      <c r="F4" s="13">
        <v>0.5</v>
      </c>
      <c r="G4" s="15">
        <f t="shared" si="0"/>
        <v>0.5</v>
      </c>
    </row>
    <row r="5" ht="46" customHeight="1" spans="1:7">
      <c r="A5" s="12" t="s">
        <v>8</v>
      </c>
      <c r="B5" s="13" t="s">
        <v>15</v>
      </c>
      <c r="C5" s="14" t="s">
        <v>16</v>
      </c>
      <c r="D5" s="12">
        <v>0.5</v>
      </c>
      <c r="E5" s="14" t="s">
        <v>17</v>
      </c>
      <c r="F5" s="13">
        <v>0</v>
      </c>
      <c r="G5" s="15">
        <f t="shared" si="0"/>
        <v>1</v>
      </c>
    </row>
    <row r="6" ht="44" customHeight="1" spans="1:7">
      <c r="A6" s="12" t="s">
        <v>8</v>
      </c>
      <c r="B6" s="13" t="s">
        <v>18</v>
      </c>
      <c r="C6" s="14" t="s">
        <v>19</v>
      </c>
      <c r="D6" s="12">
        <v>3</v>
      </c>
      <c r="E6" s="14" t="s">
        <v>20</v>
      </c>
      <c r="F6" s="13">
        <v>2</v>
      </c>
      <c r="G6" s="15">
        <f t="shared" si="0"/>
        <v>0.333333333333333</v>
      </c>
    </row>
    <row r="7" ht="41" customHeight="1" spans="1:7">
      <c r="A7" s="12" t="s">
        <v>8</v>
      </c>
      <c r="B7" s="13" t="s">
        <v>21</v>
      </c>
      <c r="C7" s="14" t="s">
        <v>22</v>
      </c>
      <c r="D7" s="12">
        <v>2</v>
      </c>
      <c r="E7" s="14" t="s">
        <v>23</v>
      </c>
      <c r="F7" s="13">
        <v>2</v>
      </c>
      <c r="G7" s="15">
        <f t="shared" si="0"/>
        <v>0</v>
      </c>
    </row>
    <row r="8" ht="42" customHeight="1" spans="1:7">
      <c r="A8" s="12" t="s">
        <v>8</v>
      </c>
      <c r="B8" s="13" t="s">
        <v>24</v>
      </c>
      <c r="C8" s="14" t="s">
        <v>25</v>
      </c>
      <c r="D8" s="12">
        <v>1</v>
      </c>
      <c r="E8" s="14" t="s">
        <v>26</v>
      </c>
      <c r="F8" s="13">
        <v>0.5</v>
      </c>
      <c r="G8" s="15">
        <f t="shared" si="0"/>
        <v>0.5</v>
      </c>
    </row>
    <row r="9" ht="55" customHeight="1" spans="1:7">
      <c r="A9" s="16" t="s">
        <v>27</v>
      </c>
      <c r="B9" s="17" t="s">
        <v>28</v>
      </c>
      <c r="C9" s="18" t="s">
        <v>29</v>
      </c>
      <c r="D9" s="16">
        <v>1</v>
      </c>
      <c r="E9" s="18" t="s">
        <v>30</v>
      </c>
      <c r="F9" s="17">
        <v>0.5</v>
      </c>
      <c r="G9" s="19">
        <f t="shared" si="0"/>
        <v>0.5</v>
      </c>
    </row>
    <row r="10" ht="43" customHeight="1" spans="1:7">
      <c r="A10" s="16" t="s">
        <v>27</v>
      </c>
      <c r="B10" s="17" t="s">
        <v>31</v>
      </c>
      <c r="C10" s="18" t="s">
        <v>32</v>
      </c>
      <c r="D10" s="16">
        <v>3</v>
      </c>
      <c r="E10" s="18" t="s">
        <v>33</v>
      </c>
      <c r="F10" s="17">
        <v>0.5</v>
      </c>
      <c r="G10" s="19">
        <f t="shared" si="0"/>
        <v>0.833333333333333</v>
      </c>
    </row>
    <row r="11" ht="43" customHeight="1" spans="1:7">
      <c r="A11" s="16" t="s">
        <v>27</v>
      </c>
      <c r="B11" s="17" t="s">
        <v>34</v>
      </c>
      <c r="C11" s="18" t="s">
        <v>35</v>
      </c>
      <c r="D11" s="16">
        <v>0.5</v>
      </c>
      <c r="E11" s="18" t="s">
        <v>36</v>
      </c>
      <c r="F11" s="17">
        <v>0</v>
      </c>
      <c r="G11" s="19">
        <f t="shared" si="0"/>
        <v>1</v>
      </c>
    </row>
    <row r="12" ht="47" customHeight="1" spans="1:7">
      <c r="A12" s="16" t="s">
        <v>27</v>
      </c>
      <c r="B12" s="17" t="s">
        <v>37</v>
      </c>
      <c r="C12" s="18" t="s">
        <v>38</v>
      </c>
      <c r="D12" s="16">
        <v>3</v>
      </c>
      <c r="E12" s="18" t="s">
        <v>39</v>
      </c>
      <c r="F12" s="17">
        <v>1</v>
      </c>
      <c r="G12" s="19">
        <f t="shared" si="0"/>
        <v>0.666666666666667</v>
      </c>
    </row>
    <row r="13" ht="48" customHeight="1" spans="1:7">
      <c r="A13" s="16" t="s">
        <v>27</v>
      </c>
      <c r="B13" s="17" t="s">
        <v>40</v>
      </c>
      <c r="C13" s="18" t="s">
        <v>41</v>
      </c>
      <c r="D13" s="16">
        <v>5</v>
      </c>
      <c r="E13" s="18" t="s">
        <v>42</v>
      </c>
      <c r="F13" s="17">
        <v>2</v>
      </c>
      <c r="G13" s="19">
        <f t="shared" si="0"/>
        <v>0.6</v>
      </c>
    </row>
    <row r="14" ht="43" customHeight="1" spans="1:7">
      <c r="A14" s="16" t="s">
        <v>27</v>
      </c>
      <c r="B14" s="17" t="s">
        <v>43</v>
      </c>
      <c r="C14" s="18" t="s">
        <v>44</v>
      </c>
      <c r="D14" s="16">
        <v>0.5</v>
      </c>
      <c r="E14" s="18" t="s">
        <v>45</v>
      </c>
      <c r="F14" s="17">
        <v>0.5</v>
      </c>
      <c r="G14" s="19">
        <f t="shared" si="0"/>
        <v>0</v>
      </c>
    </row>
    <row r="15" ht="51" customHeight="1" spans="1:7">
      <c r="A15" s="20" t="s">
        <v>46</v>
      </c>
      <c r="B15" s="21" t="s">
        <v>47</v>
      </c>
      <c r="C15" s="22" t="s">
        <v>48</v>
      </c>
      <c r="D15" s="20">
        <v>1</v>
      </c>
      <c r="E15" s="22" t="s">
        <v>49</v>
      </c>
      <c r="F15" s="21">
        <v>0.8</v>
      </c>
      <c r="G15" s="23">
        <f t="shared" si="0"/>
        <v>0.2</v>
      </c>
    </row>
    <row r="16" ht="50" customHeight="1" spans="1:7">
      <c r="A16" s="20" t="s">
        <v>46</v>
      </c>
      <c r="B16" s="21" t="s">
        <v>50</v>
      </c>
      <c r="C16" s="22" t="s">
        <v>51</v>
      </c>
      <c r="D16" s="20">
        <v>0</v>
      </c>
      <c r="E16" s="22" t="s">
        <v>52</v>
      </c>
      <c r="F16" s="21">
        <v>0</v>
      </c>
      <c r="G16" s="23">
        <f t="shared" si="0"/>
        <v>0</v>
      </c>
    </row>
    <row r="17" ht="47" customHeight="1" spans="1:7">
      <c r="A17" s="20" t="s">
        <v>46</v>
      </c>
      <c r="B17" s="21" t="s">
        <v>53</v>
      </c>
      <c r="C17" s="22" t="s">
        <v>54</v>
      </c>
      <c r="D17" s="20">
        <v>3</v>
      </c>
      <c r="E17" s="22" t="s">
        <v>55</v>
      </c>
      <c r="F17" s="21">
        <v>2</v>
      </c>
      <c r="G17" s="23">
        <f t="shared" si="0"/>
        <v>0.333333333333333</v>
      </c>
    </row>
    <row r="18" ht="61" customHeight="1" spans="1:7">
      <c r="A18" s="20" t="s">
        <v>46</v>
      </c>
      <c r="B18" s="21" t="s">
        <v>56</v>
      </c>
      <c r="C18" s="22" t="s">
        <v>57</v>
      </c>
      <c r="D18" s="20">
        <v>2.5</v>
      </c>
      <c r="E18" s="22" t="s">
        <v>58</v>
      </c>
      <c r="F18" s="21">
        <v>1.5</v>
      </c>
      <c r="G18" s="23">
        <f t="shared" si="0"/>
        <v>0.4</v>
      </c>
    </row>
    <row r="19" ht="57" customHeight="1" spans="1:7">
      <c r="A19" s="20" t="s">
        <v>46</v>
      </c>
      <c r="B19" s="21" t="s">
        <v>59</v>
      </c>
      <c r="C19" s="22" t="s">
        <v>60</v>
      </c>
      <c r="D19" s="20">
        <v>0.5</v>
      </c>
      <c r="E19" s="22" t="s">
        <v>61</v>
      </c>
      <c r="F19" s="21">
        <v>0</v>
      </c>
      <c r="G19" s="23">
        <f t="shared" si="0"/>
        <v>1</v>
      </c>
    </row>
    <row r="20" ht="63" customHeight="1" spans="1:7">
      <c r="A20" s="20" t="s">
        <v>46</v>
      </c>
      <c r="B20" s="21" t="s">
        <v>62</v>
      </c>
      <c r="C20" s="22" t="s">
        <v>63</v>
      </c>
      <c r="D20" s="20">
        <v>0.5</v>
      </c>
      <c r="E20" s="22" t="s">
        <v>64</v>
      </c>
      <c r="F20" s="21">
        <v>0.2</v>
      </c>
      <c r="G20" s="23">
        <f t="shared" si="0"/>
        <v>0.6</v>
      </c>
    </row>
    <row r="21" ht="43" customHeight="1" spans="1:7">
      <c r="A21" s="24" t="s">
        <v>65</v>
      </c>
      <c r="B21" s="25" t="s">
        <v>66</v>
      </c>
      <c r="C21" s="25"/>
      <c r="D21" s="24">
        <f>SUM(D3:D20)</f>
        <v>30</v>
      </c>
      <c r="E21" s="25"/>
      <c r="F21" s="25">
        <f>SUM(F3:F20)</f>
        <v>15</v>
      </c>
      <c r="G21" s="26">
        <f t="shared" si="0"/>
        <v>0.5</v>
      </c>
    </row>
    <row r="22" ht="247" customHeight="1" spans="1:7">
      <c r="A22" s="27" t="s">
        <v>67</v>
      </c>
      <c r="B22" s="28" t="s">
        <v>68</v>
      </c>
      <c r="C22" s="29"/>
      <c r="D22" s="29"/>
      <c r="E22" s="29"/>
      <c r="F22" s="29"/>
      <c r="G22" s="29"/>
    </row>
  </sheetData>
  <mergeCells count="2">
    <mergeCell ref="A1:G1"/>
    <mergeCell ref="B22:G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22.625" customWidth="1"/>
    <col min="2" max="2" width="14.625" customWidth="1"/>
    <col min="3" max="3" width="15.625" customWidth="1"/>
    <col min="4" max="5" width="10.625" customWidth="1"/>
  </cols>
  <sheetData>
    <row r="1" ht="18.75" spans="1:5">
      <c r="A1" s="1" t="s">
        <v>69</v>
      </c>
      <c r="B1" s="1"/>
      <c r="C1" s="1"/>
      <c r="D1" s="1"/>
      <c r="E1" s="1"/>
    </row>
    <row r="2" spans="1:5">
      <c r="A2" s="2" t="s">
        <v>1</v>
      </c>
      <c r="B2" s="2" t="s">
        <v>4</v>
      </c>
      <c r="C2" s="2" t="s">
        <v>6</v>
      </c>
      <c r="D2" s="2" t="s">
        <v>7</v>
      </c>
      <c r="E2" s="2" t="s">
        <v>70</v>
      </c>
    </row>
    <row r="3" spans="1:5">
      <c r="A3" s="3" t="s">
        <v>8</v>
      </c>
      <c r="B3" s="3">
        <f>SUMIF(制作明细排期!A:A,A3,制作明细排期!D:D)</f>
        <v>9.5</v>
      </c>
      <c r="C3" s="3">
        <f>SUMIF(制作明细排期!A:A,A3,制作明细排期!F:F)</f>
        <v>6</v>
      </c>
      <c r="D3" s="4">
        <f>IF(B3=0,0,(B3-C3)/B3)</f>
        <v>0.368421052631579</v>
      </c>
      <c r="E3" s="4">
        <f>B3/SUM(B$3:B$5)</f>
        <v>0.316666666666667</v>
      </c>
    </row>
    <row r="4" spans="1:5">
      <c r="A4" s="5" t="s">
        <v>27</v>
      </c>
      <c r="B4" s="5">
        <f>SUMIF(制作明细排期!A:A,A4,制作明细排期!D:D)</f>
        <v>13</v>
      </c>
      <c r="C4" s="5">
        <f>SUMIF(制作明细排期!A:A,A4,制作明细排期!F:F)</f>
        <v>4.5</v>
      </c>
      <c r="D4" s="6">
        <f>IF(B4=0,0,(B4-C4)/B4)</f>
        <v>0.653846153846154</v>
      </c>
      <c r="E4" s="6">
        <f>B4/SUM(B$3:B$5)</f>
        <v>0.433333333333333</v>
      </c>
    </row>
    <row r="5" spans="1:5">
      <c r="A5" s="7" t="s">
        <v>46</v>
      </c>
      <c r="B5" s="7">
        <f>SUMIF(制作明细排期!A:A,A5,制作明细排期!D:D)</f>
        <v>7.5</v>
      </c>
      <c r="C5" s="7">
        <f>SUMIF(制作明细排期!A:A,A5,制作明细排期!F:F)</f>
        <v>4.5</v>
      </c>
      <c r="D5" s="8">
        <f>IF(B5=0,0,(B5-C5)/B5)</f>
        <v>0.4</v>
      </c>
      <c r="E5" s="8">
        <f>B5/SUM(B$3:B$5)</f>
        <v>0.25</v>
      </c>
    </row>
    <row r="6" spans="1:5">
      <c r="A6" s="9" t="s">
        <v>65</v>
      </c>
      <c r="B6" s="9">
        <f>SUM(B3:B5)</f>
        <v>30</v>
      </c>
      <c r="C6" s="9">
        <f>SUM(C3:C5)</f>
        <v>15</v>
      </c>
      <c r="D6" s="10">
        <f>IF(B6=0,0,(B6-C6)/B6)</f>
        <v>0.5</v>
      </c>
      <c r="E6" s="10">
        <f>B6/B6</f>
        <v>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制作明细排期</vt:lpstr>
      <vt:lpstr>阶段汇总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</dc:creator>
  <cp:lastModifiedBy>阿克伦之子</cp:lastModifiedBy>
  <dcterms:created xsi:type="dcterms:W3CDTF">2026-06-03T09:24:00Z</dcterms:created>
  <dcterms:modified xsi:type="dcterms:W3CDTF">2026-06-03T11:32:25Z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06053CCD176F4D6EB0FE0A6628E8BEB4_11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